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https://commissiemer.sharepoint.com/sites/3274_RD/Gedeelde  documenten/"/>
    </mc:Choice>
  </mc:AlternateContent>
  <xr:revisionPtr revIDLastSave="0" documentId="3EE9428A2B32EB5F855764B158EF086EF458B14F" xr6:coauthVersionLast="25" xr6:coauthVersionMax="25" xr10:uidLastSave="{00000000-0000-0000-0000-000000000000}"/>
  <bookViews>
    <workbookView xWindow="0" yWindow="0" windowWidth="28800" windowHeight="1170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H28" i="1"/>
  <c r="H73" i="1" s="1"/>
  <c r="H85" i="1" s="1"/>
  <c r="H67" i="1"/>
  <c r="H68" i="1"/>
  <c r="H41" i="1"/>
  <c r="H24" i="1"/>
  <c r="H23" i="1"/>
  <c r="H20" i="1"/>
  <c r="E73" i="1"/>
  <c r="G82" i="1" l="1"/>
  <c r="D82" i="1"/>
  <c r="G70" i="1" l="1"/>
  <c r="D70" i="1"/>
  <c r="G52" i="1"/>
  <c r="D52" i="1"/>
  <c r="G37" i="1"/>
  <c r="D37" i="1"/>
  <c r="D73" i="1" s="1"/>
  <c r="D85" i="1" s="1"/>
  <c r="G73" i="1" l="1"/>
  <c r="G85" i="1" s="1"/>
</calcChain>
</file>

<file path=xl/sharedStrings.xml><?xml version="1.0" encoding="utf-8"?>
<sst xmlns="http://schemas.openxmlformats.org/spreadsheetml/2006/main" count="76" uniqueCount="62">
  <si>
    <t>FEYENOORD CITY</t>
  </si>
  <si>
    <t>MER programma</t>
  </si>
  <si>
    <t>Opgesteld door</t>
  </si>
  <si>
    <t>Versie</t>
  </si>
  <si>
    <t>OMA - Max Scherer</t>
  </si>
  <si>
    <t>Datum</t>
  </si>
  <si>
    <t>Onderwerp</t>
  </si>
  <si>
    <t>Concept Masterplan</t>
  </si>
  <si>
    <t>MER maximaal programma</t>
  </si>
  <si>
    <t>Urban Bridge</t>
  </si>
  <si>
    <t>Tower 1 - Serviced apartments</t>
  </si>
  <si>
    <t>Tower 1 - Fey branded hotel</t>
  </si>
  <si>
    <t>Tower 1 - Offices (flexible)</t>
  </si>
  <si>
    <t>Tower 2 - Branded apartments</t>
  </si>
  <si>
    <t>Rosestraat plot</t>
  </si>
  <si>
    <t xml:space="preserve">Spa &amp; Wellness </t>
  </si>
  <si>
    <t>F&amp;B (horeca)</t>
  </si>
  <si>
    <t>De Kuip</t>
  </si>
  <si>
    <t>De Kuip Residences</t>
  </si>
  <si>
    <t>Economy Hotel</t>
  </si>
  <si>
    <t>F&amp;B</t>
  </si>
  <si>
    <t>Brewery (production)</t>
  </si>
  <si>
    <t>Sport / Health Center</t>
  </si>
  <si>
    <t>Sport Experience</t>
  </si>
  <si>
    <t>Feyenoord Museum</t>
  </si>
  <si>
    <t>Feyenoord Museum shop</t>
  </si>
  <si>
    <t>Indoor athletics track</t>
  </si>
  <si>
    <t>Strip North</t>
  </si>
  <si>
    <t>Gym Campus</t>
  </si>
  <si>
    <t>Retail (leisure shopping)</t>
  </si>
  <si>
    <t>Offices (flexible)</t>
  </si>
  <si>
    <t>Residential (flexible)</t>
  </si>
  <si>
    <t>GFA - BVO m2</t>
  </si>
  <si>
    <t>New stadium</t>
  </si>
  <si>
    <t>Strip South</t>
  </si>
  <si>
    <t>Offices (incubator sports lab)</t>
  </si>
  <si>
    <t>Retail convenience</t>
  </si>
  <si>
    <t>Strip Tower Apartments</t>
  </si>
  <si>
    <t>Kuip Park</t>
  </si>
  <si>
    <t>Terrace housing</t>
  </si>
  <si>
    <t>Phase 1</t>
  </si>
  <si>
    <t>Program</t>
  </si>
  <si>
    <t>excl. parking</t>
  </si>
  <si>
    <t>Phase 2</t>
  </si>
  <si>
    <t>Phase 3</t>
  </si>
  <si>
    <t>Total phase 1</t>
  </si>
  <si>
    <t>Total phase 2</t>
  </si>
  <si>
    <t>Total phase 3</t>
  </si>
  <si>
    <t>Residential Urban Bridge east</t>
  </si>
  <si>
    <t>SUB TOTAL FC</t>
  </si>
  <si>
    <t>Veranda re-development</t>
  </si>
  <si>
    <t xml:space="preserve">Residential </t>
  </si>
  <si>
    <t xml:space="preserve">Retail  </t>
  </si>
  <si>
    <t>Horeca</t>
  </si>
  <si>
    <t>Office - commercial space</t>
  </si>
  <si>
    <t xml:space="preserve">OVERAL TOTAL </t>
  </si>
  <si>
    <t>Total Veranda re-development</t>
  </si>
  <si>
    <t>Strip commercial program (flexible)</t>
  </si>
  <si>
    <t>Residential units</t>
  </si>
  <si>
    <t>Attractor Urban Bridge east</t>
  </si>
  <si>
    <t>Welness / Spa</t>
  </si>
  <si>
    <t>Attractor (Cinema)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</si>
</sst>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5" fontId="3" fillId="0" borderId="0" xfId="0" applyNumberFormat="1" applyFont="1" applyAlignment="1">
      <alignment horizontal="left"/>
    </xf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/>
    <xf numFmtId="0" fontId="2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0" borderId="2" xfId="0" applyFont="1" applyBorder="1"/>
    <xf numFmtId="0" fontId="2" fillId="3" borderId="3" xfId="0" applyFont="1" applyFill="1" applyBorder="1"/>
    <xf numFmtId="0" fontId="2" fillId="3" borderId="2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17" fontId="2" fillId="3" borderId="2" xfId="0" applyNumberFormat="1" applyFont="1" applyFill="1" applyBorder="1"/>
    <xf numFmtId="0" fontId="3" fillId="0" borderId="1" xfId="0" applyFont="1" applyFill="1" applyBorder="1"/>
    <xf numFmtId="0" fontId="2" fillId="3" borderId="3" xfId="0" applyFont="1" applyFill="1" applyBorder="1" applyAlignment="1">
      <alignment wrapText="1"/>
    </xf>
    <xf numFmtId="1" fontId="3" fillId="0" borderId="1" xfId="0" applyNumberFormat="1" applyFont="1" applyBorder="1"/>
    <xf numFmtId="1" fontId="2" fillId="2" borderId="1" xfId="0" applyNumberFormat="1" applyFont="1" applyFill="1" applyBorder="1"/>
    <xf numFmtId="0" fontId="1" fillId="0" borderId="1" xfId="0" applyFont="1" applyBorder="1"/>
    <xf numFmtId="3" fontId="3" fillId="0" borderId="1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85"/>
  <sheetViews>
    <sheetView tabSelected="1" topLeftCell="A10" zoomScale="80" zoomScaleNormal="80" workbookViewId="0">
      <selection activeCell="L46" sqref="L46"/>
    </sheetView>
  </sheetViews>
  <sheetFormatPr defaultRowHeight="12.75" x14ac:dyDescent="0.2"/>
  <cols>
    <col min="1" max="1" width="9.140625" style="2"/>
    <col min="2" max="2" width="30.42578125" style="2" bestFit="1" customWidth="1"/>
    <col min="3" max="3" width="9.140625" style="2"/>
    <col min="4" max="4" width="25.7109375" style="2" customWidth="1"/>
    <col min="5" max="5" width="11.140625" style="2" customWidth="1"/>
    <col min="6" max="6" width="3.140625" style="2" customWidth="1"/>
    <col min="7" max="7" width="25.7109375" style="2" customWidth="1"/>
    <col min="8" max="8" width="17.140625" style="2" customWidth="1"/>
    <col min="9" max="16384" width="9.140625" style="2"/>
  </cols>
  <sheetData>
    <row r="3" spans="2:8" x14ac:dyDescent="0.2">
      <c r="B3" s="1" t="s">
        <v>0</v>
      </c>
    </row>
    <row r="6" spans="2:8" x14ac:dyDescent="0.2">
      <c r="B6" s="2" t="s">
        <v>6</v>
      </c>
      <c r="D6" s="3" t="s">
        <v>1</v>
      </c>
    </row>
    <row r="7" spans="2:8" x14ac:dyDescent="0.2">
      <c r="B7" s="2" t="s">
        <v>5</v>
      </c>
      <c r="D7" s="4">
        <v>43067</v>
      </c>
    </row>
    <row r="8" spans="2:8" x14ac:dyDescent="0.2">
      <c r="B8" s="2" t="s">
        <v>3</v>
      </c>
      <c r="D8" s="3">
        <v>1</v>
      </c>
    </row>
    <row r="9" spans="2:8" x14ac:dyDescent="0.2">
      <c r="B9" s="2" t="s">
        <v>2</v>
      </c>
      <c r="D9" s="3" t="s">
        <v>4</v>
      </c>
    </row>
    <row r="13" spans="2:8" ht="25.5" x14ac:dyDescent="0.2">
      <c r="B13" s="14" t="s">
        <v>41</v>
      </c>
      <c r="C13" s="12"/>
      <c r="D13" s="12" t="s">
        <v>7</v>
      </c>
      <c r="E13" s="18" t="s">
        <v>58</v>
      </c>
      <c r="F13" s="12"/>
      <c r="G13" s="12" t="s">
        <v>8</v>
      </c>
      <c r="H13" s="18" t="s">
        <v>58</v>
      </c>
    </row>
    <row r="14" spans="2:8" x14ac:dyDescent="0.2">
      <c r="B14" s="15" t="s">
        <v>42</v>
      </c>
      <c r="C14" s="13"/>
      <c r="D14" s="16">
        <v>42675</v>
      </c>
      <c r="E14" s="13"/>
      <c r="F14" s="13"/>
      <c r="G14" s="16">
        <v>43040</v>
      </c>
      <c r="H14" s="13"/>
    </row>
    <row r="15" spans="2:8" x14ac:dyDescent="0.2">
      <c r="B15" s="11"/>
      <c r="C15" s="11"/>
      <c r="D15" s="11"/>
      <c r="E15" s="11"/>
      <c r="F15" s="11"/>
      <c r="G15" s="11"/>
      <c r="H15" s="11"/>
    </row>
    <row r="16" spans="2:8" x14ac:dyDescent="0.2">
      <c r="B16" s="8" t="s">
        <v>40</v>
      </c>
      <c r="C16" s="9"/>
      <c r="D16" s="10" t="s">
        <v>32</v>
      </c>
      <c r="E16" s="9"/>
      <c r="F16" s="9"/>
      <c r="G16" s="10" t="s">
        <v>32</v>
      </c>
      <c r="H16" s="9"/>
    </row>
    <row r="17" spans="2:8" x14ac:dyDescent="0.2">
      <c r="B17" s="7" t="s">
        <v>33</v>
      </c>
      <c r="C17" s="5"/>
      <c r="D17" s="5">
        <v>70500</v>
      </c>
      <c r="E17" s="5"/>
      <c r="F17" s="5"/>
      <c r="G17" s="5">
        <v>70500</v>
      </c>
      <c r="H17" s="5"/>
    </row>
    <row r="18" spans="2:8" x14ac:dyDescent="0.2">
      <c r="B18" s="5"/>
      <c r="C18" s="5"/>
      <c r="D18" s="5"/>
      <c r="E18" s="5"/>
      <c r="F18" s="5"/>
      <c r="G18" s="5"/>
      <c r="H18" s="5"/>
    </row>
    <row r="19" spans="2:8" x14ac:dyDescent="0.2">
      <c r="B19" s="7" t="s">
        <v>9</v>
      </c>
      <c r="C19" s="5"/>
      <c r="D19" s="5"/>
      <c r="E19" s="5"/>
      <c r="F19" s="5"/>
      <c r="G19" s="5"/>
      <c r="H19" s="5"/>
    </row>
    <row r="20" spans="2:8" x14ac:dyDescent="0.2">
      <c r="B20" s="5" t="s">
        <v>10</v>
      </c>
      <c r="C20" s="5"/>
      <c r="D20" s="5">
        <v>17550</v>
      </c>
      <c r="E20" s="5">
        <v>188</v>
      </c>
      <c r="F20" s="5"/>
      <c r="G20" s="17">
        <v>24550</v>
      </c>
      <c r="H20" s="19">
        <f>E20+(((G20-D20)*0.76)/80)</f>
        <v>254.5</v>
      </c>
    </row>
    <row r="21" spans="2:8" x14ac:dyDescent="0.2">
      <c r="B21" s="5" t="s">
        <v>11</v>
      </c>
      <c r="C21" s="5"/>
      <c r="D21" s="5">
        <v>11000</v>
      </c>
      <c r="E21" s="5"/>
      <c r="F21" s="5"/>
      <c r="G21" s="5">
        <v>11000</v>
      </c>
      <c r="H21" s="5"/>
    </row>
    <row r="22" spans="2:8" x14ac:dyDescent="0.2">
      <c r="B22" s="5" t="s">
        <v>12</v>
      </c>
      <c r="C22" s="5"/>
      <c r="D22" s="5"/>
      <c r="E22" s="5"/>
      <c r="F22" s="5"/>
      <c r="G22" s="5">
        <v>7450</v>
      </c>
      <c r="H22" s="5"/>
    </row>
    <row r="23" spans="2:8" x14ac:dyDescent="0.2">
      <c r="B23" s="5" t="s">
        <v>13</v>
      </c>
      <c r="C23" s="5"/>
      <c r="D23" s="5">
        <v>17450</v>
      </c>
      <c r="E23" s="5">
        <v>187</v>
      </c>
      <c r="F23" s="5"/>
      <c r="G23" s="17">
        <v>28000</v>
      </c>
      <c r="H23" s="19">
        <f>E23+(((G23-D23)*0.76)/80)</f>
        <v>287.22500000000002</v>
      </c>
    </row>
    <row r="24" spans="2:8" x14ac:dyDescent="0.2">
      <c r="B24" s="5" t="s">
        <v>14</v>
      </c>
      <c r="C24" s="5"/>
      <c r="D24" s="5">
        <v>24300</v>
      </c>
      <c r="E24" s="5">
        <v>210</v>
      </c>
      <c r="F24" s="5"/>
      <c r="G24" s="17">
        <v>33000</v>
      </c>
      <c r="H24" s="19">
        <f>E24+(((G24-D24)*0.76)/80)</f>
        <v>292.64999999999998</v>
      </c>
    </row>
    <row r="25" spans="2:8" x14ac:dyDescent="0.2">
      <c r="B25" s="5" t="s">
        <v>15</v>
      </c>
      <c r="C25" s="5"/>
      <c r="D25" s="5">
        <v>4500</v>
      </c>
      <c r="E25" s="5"/>
      <c r="F25" s="5"/>
      <c r="G25" s="5"/>
      <c r="H25" s="5"/>
    </row>
    <row r="26" spans="2:8" x14ac:dyDescent="0.2">
      <c r="B26" s="5" t="s">
        <v>16</v>
      </c>
      <c r="C26" s="5"/>
      <c r="D26" s="5">
        <v>400</v>
      </c>
      <c r="E26" s="5"/>
      <c r="F26" s="5"/>
      <c r="G26" s="22">
        <v>2000</v>
      </c>
      <c r="H26" s="5"/>
    </row>
    <row r="27" spans="2:8" x14ac:dyDescent="0.2">
      <c r="B27" s="21" t="s">
        <v>59</v>
      </c>
      <c r="C27" s="5"/>
      <c r="D27" s="5"/>
      <c r="E27" s="5"/>
      <c r="F27" s="5"/>
      <c r="G27" s="17">
        <v>15000</v>
      </c>
      <c r="H27" s="5"/>
    </row>
    <row r="28" spans="2:8" x14ac:dyDescent="0.2">
      <c r="B28" s="5" t="s">
        <v>48</v>
      </c>
      <c r="C28" s="5"/>
      <c r="D28" s="5"/>
      <c r="E28" s="5"/>
      <c r="F28" s="5"/>
      <c r="G28" s="17">
        <v>20000</v>
      </c>
      <c r="H28" s="19">
        <f>E28+(((G28-D28)*0.76)/80)</f>
        <v>190</v>
      </c>
    </row>
    <row r="29" spans="2:8" x14ac:dyDescent="0.2">
      <c r="B29" s="5"/>
      <c r="C29" s="5"/>
      <c r="D29" s="5"/>
      <c r="E29" s="5"/>
      <c r="F29" s="5"/>
      <c r="G29" s="5"/>
      <c r="H29" s="5"/>
    </row>
    <row r="30" spans="2:8" x14ac:dyDescent="0.2">
      <c r="B30" s="7" t="s">
        <v>27</v>
      </c>
      <c r="C30" s="5"/>
      <c r="D30" s="5"/>
      <c r="E30" s="5"/>
      <c r="F30" s="5"/>
      <c r="G30" s="5"/>
      <c r="H30" s="5"/>
    </row>
    <row r="31" spans="2:8" x14ac:dyDescent="0.2">
      <c r="B31" s="5" t="s">
        <v>28</v>
      </c>
      <c r="C31" s="5"/>
      <c r="D31" s="5">
        <v>2000</v>
      </c>
      <c r="E31" s="5"/>
      <c r="F31" s="5"/>
      <c r="G31" s="5">
        <v>2000</v>
      </c>
      <c r="H31" s="5"/>
    </row>
    <row r="32" spans="2:8" x14ac:dyDescent="0.2">
      <c r="B32" s="5" t="s">
        <v>29</v>
      </c>
      <c r="C32" s="5"/>
      <c r="D32" s="5">
        <v>8800</v>
      </c>
      <c r="E32" s="5"/>
      <c r="F32" s="5"/>
      <c r="G32" s="5">
        <v>8800</v>
      </c>
      <c r="H32" s="5"/>
    </row>
    <row r="33" spans="2:8" x14ac:dyDescent="0.2">
      <c r="B33" s="5" t="s">
        <v>16</v>
      </c>
      <c r="C33" s="5"/>
      <c r="D33" s="5">
        <v>500</v>
      </c>
      <c r="E33" s="5"/>
      <c r="F33" s="5"/>
      <c r="G33" s="5">
        <v>500</v>
      </c>
      <c r="H33" s="5"/>
    </row>
    <row r="34" spans="2:8" x14ac:dyDescent="0.2">
      <c r="B34" s="5" t="s">
        <v>30</v>
      </c>
      <c r="C34" s="5"/>
      <c r="D34" s="5"/>
      <c r="E34" s="5"/>
      <c r="F34" s="5"/>
      <c r="G34" s="5">
        <v>3000</v>
      </c>
      <c r="H34" s="5"/>
    </row>
    <row r="35" spans="2:8" x14ac:dyDescent="0.2">
      <c r="B35" s="5" t="s">
        <v>31</v>
      </c>
      <c r="C35" s="5"/>
      <c r="D35" s="5"/>
      <c r="E35" s="5"/>
      <c r="F35" s="5"/>
      <c r="G35" s="5">
        <v>3000</v>
      </c>
      <c r="H35" s="5"/>
    </row>
    <row r="36" spans="2:8" x14ac:dyDescent="0.2">
      <c r="B36" s="5"/>
      <c r="C36" s="5"/>
      <c r="D36" s="5"/>
      <c r="E36" s="5"/>
      <c r="F36" s="5"/>
      <c r="G36" s="5"/>
      <c r="H36" s="5"/>
    </row>
    <row r="37" spans="2:8" s="1" customFormat="1" x14ac:dyDescent="0.2">
      <c r="B37" s="6" t="s">
        <v>45</v>
      </c>
      <c r="C37" s="6"/>
      <c r="D37" s="6">
        <f>SUM(D17:D36)</f>
        <v>157000</v>
      </c>
      <c r="E37" s="6"/>
      <c r="F37" s="6"/>
      <c r="G37" s="6">
        <f>SUM(G17:G36)</f>
        <v>228800</v>
      </c>
      <c r="H37" s="6"/>
    </row>
    <row r="38" spans="2:8" x14ac:dyDescent="0.2">
      <c r="B38" s="5"/>
      <c r="C38" s="5"/>
      <c r="D38" s="5"/>
      <c r="E38" s="5"/>
      <c r="F38" s="5"/>
      <c r="G38" s="5"/>
      <c r="H38" s="5"/>
    </row>
    <row r="39" spans="2:8" x14ac:dyDescent="0.2">
      <c r="B39" s="8" t="s">
        <v>43</v>
      </c>
      <c r="C39" s="9"/>
      <c r="D39" s="10" t="s">
        <v>32</v>
      </c>
      <c r="E39" s="9"/>
      <c r="F39" s="9"/>
      <c r="G39" s="10" t="s">
        <v>32</v>
      </c>
      <c r="H39" s="9"/>
    </row>
    <row r="40" spans="2:8" x14ac:dyDescent="0.2">
      <c r="B40" s="7" t="s">
        <v>17</v>
      </c>
      <c r="C40" s="5"/>
      <c r="D40" s="5"/>
      <c r="E40" s="5"/>
      <c r="F40" s="5"/>
      <c r="G40" s="5"/>
      <c r="H40" s="5"/>
    </row>
    <row r="41" spans="2:8" x14ac:dyDescent="0.2">
      <c r="B41" s="5" t="s">
        <v>18</v>
      </c>
      <c r="C41" s="5"/>
      <c r="D41" s="5">
        <v>16960</v>
      </c>
      <c r="E41" s="5">
        <v>156</v>
      </c>
      <c r="F41" s="5"/>
      <c r="G41" s="5">
        <v>16960</v>
      </c>
      <c r="H41" s="19">
        <f>E41+(((G41-D41)*0.76)/80)</f>
        <v>156</v>
      </c>
    </row>
    <row r="42" spans="2:8" x14ac:dyDescent="0.2">
      <c r="B42" s="5" t="s">
        <v>19</v>
      </c>
      <c r="C42" s="5"/>
      <c r="D42" s="5">
        <v>3750</v>
      </c>
      <c r="E42" s="5"/>
      <c r="F42" s="5"/>
      <c r="G42" s="5">
        <v>3750</v>
      </c>
      <c r="H42" s="5"/>
    </row>
    <row r="43" spans="2:8" x14ac:dyDescent="0.2">
      <c r="B43" s="5" t="s">
        <v>20</v>
      </c>
      <c r="C43" s="5"/>
      <c r="D43" s="5">
        <v>2050</v>
      </c>
      <c r="E43" s="5"/>
      <c r="F43" s="5"/>
      <c r="G43" s="5">
        <v>2050</v>
      </c>
      <c r="H43" s="5"/>
    </row>
    <row r="44" spans="2:8" x14ac:dyDescent="0.2">
      <c r="B44" s="5" t="s">
        <v>21</v>
      </c>
      <c r="C44" s="5"/>
      <c r="D44" s="5">
        <v>1000</v>
      </c>
      <c r="E44" s="5"/>
      <c r="F44" s="5"/>
      <c r="G44" s="5">
        <v>1000</v>
      </c>
      <c r="H44" s="5"/>
    </row>
    <row r="45" spans="2:8" x14ac:dyDescent="0.2">
      <c r="B45" s="5" t="s">
        <v>22</v>
      </c>
      <c r="C45" s="5"/>
      <c r="D45" s="5">
        <v>1000</v>
      </c>
      <c r="E45" s="5"/>
      <c r="F45" s="5"/>
      <c r="G45" s="5">
        <v>1000</v>
      </c>
      <c r="H45" s="5"/>
    </row>
    <row r="46" spans="2:8" x14ac:dyDescent="0.2">
      <c r="B46" s="5" t="s">
        <v>23</v>
      </c>
      <c r="C46" s="5"/>
      <c r="D46" s="5">
        <v>2000</v>
      </c>
      <c r="E46" s="5"/>
      <c r="F46" s="5"/>
      <c r="G46" s="5">
        <v>2000</v>
      </c>
      <c r="H46" s="5"/>
    </row>
    <row r="47" spans="2:8" x14ac:dyDescent="0.2">
      <c r="B47" s="5" t="s">
        <v>24</v>
      </c>
      <c r="C47" s="5"/>
      <c r="D47" s="5">
        <v>1400</v>
      </c>
      <c r="E47" s="5"/>
      <c r="F47" s="5"/>
      <c r="G47" s="5">
        <v>1400</v>
      </c>
      <c r="H47" s="5"/>
    </row>
    <row r="48" spans="2:8" x14ac:dyDescent="0.2">
      <c r="B48" s="5" t="s">
        <v>25</v>
      </c>
      <c r="C48" s="5"/>
      <c r="D48" s="5">
        <v>400</v>
      </c>
      <c r="E48" s="5"/>
      <c r="F48" s="5"/>
      <c r="G48" s="5">
        <v>400</v>
      </c>
      <c r="H48" s="5"/>
    </row>
    <row r="49" spans="2:8" x14ac:dyDescent="0.2">
      <c r="B49" s="5" t="s">
        <v>26</v>
      </c>
      <c r="C49" s="5"/>
      <c r="D49" s="5">
        <v>5000</v>
      </c>
      <c r="E49" s="5"/>
      <c r="F49" s="5"/>
      <c r="G49" s="5">
        <v>5000</v>
      </c>
      <c r="H49" s="5"/>
    </row>
    <row r="50" spans="2:8" x14ac:dyDescent="0.2">
      <c r="B50" s="21" t="s">
        <v>60</v>
      </c>
      <c r="C50" s="5"/>
      <c r="D50" s="5"/>
      <c r="E50" s="5"/>
      <c r="F50" s="5"/>
      <c r="G50" s="5">
        <v>5000</v>
      </c>
      <c r="H50" s="5"/>
    </row>
    <row r="51" spans="2:8" x14ac:dyDescent="0.2">
      <c r="B51" s="5"/>
      <c r="C51" s="5"/>
      <c r="D51" s="5"/>
      <c r="E51" s="5"/>
      <c r="F51" s="5"/>
      <c r="G51" s="5"/>
      <c r="H51" s="5"/>
    </row>
    <row r="52" spans="2:8" x14ac:dyDescent="0.2">
      <c r="B52" s="6" t="s">
        <v>46</v>
      </c>
      <c r="C52" s="5"/>
      <c r="D52" s="6">
        <f>SUM(D41:D51)</f>
        <v>33560</v>
      </c>
      <c r="E52" s="6"/>
      <c r="F52" s="6"/>
      <c r="G52" s="6">
        <f>SUM(G41:G51)</f>
        <v>38560</v>
      </c>
      <c r="H52" s="5"/>
    </row>
    <row r="53" spans="2:8" x14ac:dyDescent="0.2">
      <c r="B53" s="5"/>
      <c r="C53" s="5"/>
      <c r="D53" s="5"/>
      <c r="E53" s="5"/>
      <c r="F53" s="5"/>
      <c r="G53" s="5"/>
      <c r="H53" s="5"/>
    </row>
    <row r="54" spans="2:8" x14ac:dyDescent="0.2">
      <c r="B54" s="8" t="s">
        <v>44</v>
      </c>
      <c r="C54" s="9"/>
      <c r="D54" s="10" t="s">
        <v>32</v>
      </c>
      <c r="E54" s="9"/>
      <c r="F54" s="9"/>
      <c r="G54" s="10" t="s">
        <v>32</v>
      </c>
      <c r="H54" s="9"/>
    </row>
    <row r="55" spans="2:8" x14ac:dyDescent="0.2">
      <c r="B55" s="7" t="s">
        <v>34</v>
      </c>
      <c r="C55" s="5"/>
      <c r="D55" s="5"/>
      <c r="E55" s="5"/>
      <c r="F55" s="5"/>
      <c r="G55" s="5"/>
      <c r="H55" s="5"/>
    </row>
    <row r="56" spans="2:8" x14ac:dyDescent="0.2">
      <c r="B56" s="5" t="s">
        <v>35</v>
      </c>
      <c r="C56" s="5"/>
      <c r="D56" s="5">
        <v>4000</v>
      </c>
      <c r="E56" s="5"/>
      <c r="F56" s="5"/>
      <c r="G56" s="5">
        <v>4000</v>
      </c>
      <c r="H56" s="5"/>
    </row>
    <row r="57" spans="2:8" x14ac:dyDescent="0.2">
      <c r="B57" s="5" t="s">
        <v>16</v>
      </c>
      <c r="C57" s="5"/>
      <c r="D57" s="5">
        <v>2500</v>
      </c>
      <c r="E57" s="5"/>
      <c r="F57" s="5"/>
      <c r="G57" s="5">
        <v>2500</v>
      </c>
      <c r="H57" s="5"/>
    </row>
    <row r="58" spans="2:8" x14ac:dyDescent="0.2">
      <c r="B58" s="5" t="s">
        <v>36</v>
      </c>
      <c r="C58" s="5"/>
      <c r="D58" s="5">
        <v>500</v>
      </c>
      <c r="E58" s="5"/>
      <c r="F58" s="5"/>
      <c r="G58" s="5">
        <v>500</v>
      </c>
      <c r="H58" s="5"/>
    </row>
    <row r="59" spans="2:8" x14ac:dyDescent="0.2">
      <c r="B59" s="5" t="s">
        <v>29</v>
      </c>
      <c r="C59" s="5"/>
      <c r="D59" s="5">
        <v>5000</v>
      </c>
      <c r="E59" s="5"/>
      <c r="F59" s="5"/>
      <c r="G59" s="5">
        <v>5000</v>
      </c>
      <c r="H59" s="5"/>
    </row>
    <row r="60" spans="2:8" x14ac:dyDescent="0.2">
      <c r="B60" s="21" t="s">
        <v>61</v>
      </c>
      <c r="C60" s="5"/>
      <c r="D60" s="5">
        <v>15000</v>
      </c>
      <c r="E60" s="5"/>
      <c r="F60" s="5"/>
      <c r="G60" s="5">
        <v>15000</v>
      </c>
      <c r="H60" s="5"/>
    </row>
    <row r="61" spans="2:8" x14ac:dyDescent="0.2">
      <c r="B61" s="5" t="s">
        <v>28</v>
      </c>
      <c r="C61" s="5"/>
      <c r="D61" s="5">
        <v>3000</v>
      </c>
      <c r="E61" s="5"/>
      <c r="F61" s="5"/>
      <c r="G61" s="5">
        <v>3000</v>
      </c>
      <c r="H61" s="5"/>
    </row>
    <row r="62" spans="2:8" x14ac:dyDescent="0.2">
      <c r="B62" s="5" t="s">
        <v>23</v>
      </c>
      <c r="C62" s="5"/>
      <c r="D62" s="5">
        <v>1000</v>
      </c>
      <c r="E62" s="5"/>
      <c r="F62" s="5"/>
      <c r="G62" s="5">
        <v>1000</v>
      </c>
      <c r="H62" s="5"/>
    </row>
    <row r="63" spans="2:8" x14ac:dyDescent="0.2">
      <c r="B63" s="5" t="s">
        <v>37</v>
      </c>
      <c r="C63" s="5"/>
      <c r="D63" s="5"/>
      <c r="E63" s="5"/>
      <c r="F63" s="5"/>
      <c r="G63" s="17">
        <v>14580</v>
      </c>
      <c r="H63" s="19">
        <v>115</v>
      </c>
    </row>
    <row r="64" spans="2:8" x14ac:dyDescent="0.2">
      <c r="B64" s="5" t="s">
        <v>57</v>
      </c>
      <c r="C64" s="5"/>
      <c r="D64" s="5"/>
      <c r="E64" s="5"/>
      <c r="F64" s="5"/>
      <c r="G64" s="17">
        <v>6000</v>
      </c>
      <c r="H64" s="5"/>
    </row>
    <row r="65" spans="2:8" x14ac:dyDescent="0.2">
      <c r="B65" s="5"/>
      <c r="C65" s="5"/>
      <c r="D65" s="5"/>
      <c r="E65" s="5"/>
      <c r="F65" s="5"/>
      <c r="G65" s="5"/>
      <c r="H65" s="5"/>
    </row>
    <row r="66" spans="2:8" x14ac:dyDescent="0.2">
      <c r="B66" s="7" t="s">
        <v>38</v>
      </c>
      <c r="C66" s="5"/>
      <c r="D66" s="5"/>
      <c r="E66" s="5"/>
      <c r="F66" s="5"/>
      <c r="G66" s="5"/>
      <c r="H66" s="5"/>
    </row>
    <row r="67" spans="2:8" x14ac:dyDescent="0.2">
      <c r="B67" s="5" t="s">
        <v>39</v>
      </c>
      <c r="C67" s="5"/>
      <c r="D67" s="5">
        <v>97000</v>
      </c>
      <c r="E67" s="5">
        <v>737</v>
      </c>
      <c r="F67" s="5"/>
      <c r="G67" s="5">
        <v>97000</v>
      </c>
      <c r="H67" s="19">
        <f>E67+(((G67-D67)*0.76)/80)</f>
        <v>737</v>
      </c>
    </row>
    <row r="68" spans="2:8" x14ac:dyDescent="0.2">
      <c r="B68" s="5" t="s">
        <v>31</v>
      </c>
      <c r="C68" s="5"/>
      <c r="D68" s="5"/>
      <c r="E68" s="5"/>
      <c r="F68" s="5"/>
      <c r="G68" s="17">
        <v>18600</v>
      </c>
      <c r="H68" s="19">
        <f>E68+(((G68-D68)*0.76)/80)</f>
        <v>176.7</v>
      </c>
    </row>
    <row r="69" spans="2:8" x14ac:dyDescent="0.2">
      <c r="B69" s="5"/>
      <c r="C69" s="5"/>
      <c r="D69" s="5"/>
      <c r="E69" s="5"/>
      <c r="F69" s="5"/>
      <c r="G69" s="5"/>
      <c r="H69" s="5"/>
    </row>
    <row r="70" spans="2:8" s="1" customFormat="1" x14ac:dyDescent="0.2">
      <c r="B70" s="6" t="s">
        <v>47</v>
      </c>
      <c r="C70" s="6"/>
      <c r="D70" s="6">
        <f>SUM(D56:D69)</f>
        <v>128000</v>
      </c>
      <c r="E70" s="6"/>
      <c r="F70" s="6"/>
      <c r="G70" s="6">
        <f>SUM(G56:G69)</f>
        <v>167180</v>
      </c>
      <c r="H70" s="6"/>
    </row>
    <row r="71" spans="2:8" x14ac:dyDescent="0.2">
      <c r="B71" s="5"/>
      <c r="C71" s="5"/>
      <c r="D71" s="5"/>
      <c r="E71" s="5"/>
      <c r="F71" s="5"/>
      <c r="G71" s="5"/>
      <c r="H71" s="5"/>
    </row>
    <row r="72" spans="2:8" x14ac:dyDescent="0.2">
      <c r="B72" s="5"/>
      <c r="C72" s="5"/>
      <c r="D72" s="5"/>
      <c r="E72" s="5"/>
      <c r="F72" s="5"/>
      <c r="G72" s="5"/>
      <c r="H72" s="5"/>
    </row>
    <row r="73" spans="2:8" x14ac:dyDescent="0.2">
      <c r="B73" s="8" t="s">
        <v>49</v>
      </c>
      <c r="C73" s="8"/>
      <c r="D73" s="8">
        <f>D37+D52+D70</f>
        <v>318560</v>
      </c>
      <c r="E73" s="8">
        <f>SUM(E17:E72)</f>
        <v>1478</v>
      </c>
      <c r="F73" s="8"/>
      <c r="G73" s="8">
        <f>G37+G52+G70</f>
        <v>434540</v>
      </c>
      <c r="H73" s="20">
        <f>SUM(H17:H72)</f>
        <v>2209.0749999999998</v>
      </c>
    </row>
    <row r="76" spans="2:8" x14ac:dyDescent="0.2">
      <c r="B76" s="8" t="s">
        <v>50</v>
      </c>
      <c r="C76" s="9"/>
      <c r="D76" s="10" t="s">
        <v>32</v>
      </c>
      <c r="E76" s="9"/>
      <c r="F76" s="9"/>
      <c r="G76" s="10" t="s">
        <v>32</v>
      </c>
      <c r="H76" s="9"/>
    </row>
    <row r="77" spans="2:8" x14ac:dyDescent="0.2">
      <c r="B77" s="5" t="s">
        <v>51</v>
      </c>
      <c r="C77" s="5"/>
      <c r="D77" s="5"/>
      <c r="E77" s="5"/>
      <c r="F77" s="5"/>
      <c r="G77" s="17">
        <v>110000</v>
      </c>
      <c r="H77" s="19">
        <f>E77+(((G77-D77)*0.76)/80)</f>
        <v>1045</v>
      </c>
    </row>
    <row r="78" spans="2:8" x14ac:dyDescent="0.2">
      <c r="B78" s="5" t="s">
        <v>52</v>
      </c>
      <c r="C78" s="5"/>
      <c r="D78" s="5"/>
      <c r="E78" s="5"/>
      <c r="F78" s="5"/>
      <c r="G78" s="17">
        <v>1000</v>
      </c>
      <c r="H78" s="5"/>
    </row>
    <row r="79" spans="2:8" x14ac:dyDescent="0.2">
      <c r="B79" s="5" t="s">
        <v>53</v>
      </c>
      <c r="C79" s="5"/>
      <c r="D79" s="5"/>
      <c r="E79" s="5"/>
      <c r="F79" s="5"/>
      <c r="G79" s="17">
        <v>1000</v>
      </c>
      <c r="H79" s="5"/>
    </row>
    <row r="80" spans="2:8" x14ac:dyDescent="0.2">
      <c r="B80" s="5" t="s">
        <v>54</v>
      </c>
      <c r="C80" s="5"/>
      <c r="D80" s="5"/>
      <c r="E80" s="5"/>
      <c r="F80" s="5"/>
      <c r="G80" s="17">
        <v>8000</v>
      </c>
      <c r="H80" s="5"/>
    </row>
    <row r="81" spans="2:8" x14ac:dyDescent="0.2">
      <c r="B81" s="5"/>
      <c r="C81" s="5"/>
      <c r="D81" s="5"/>
      <c r="E81" s="5"/>
      <c r="F81" s="5"/>
      <c r="G81" s="5"/>
      <c r="H81" s="5"/>
    </row>
    <row r="82" spans="2:8" x14ac:dyDescent="0.2">
      <c r="B82" s="6" t="s">
        <v>56</v>
      </c>
      <c r="C82" s="6"/>
      <c r="D82" s="6">
        <f>SUM(D78:D81)</f>
        <v>0</v>
      </c>
      <c r="E82" s="6"/>
      <c r="F82" s="6"/>
      <c r="G82" s="6">
        <f>SUM(G77:G81)</f>
        <v>120000</v>
      </c>
      <c r="H82" s="6"/>
    </row>
    <row r="83" spans="2:8" x14ac:dyDescent="0.2">
      <c r="B83" s="5"/>
      <c r="C83" s="5"/>
      <c r="D83" s="5"/>
      <c r="E83" s="5"/>
      <c r="F83" s="5"/>
      <c r="G83" s="5"/>
      <c r="H83" s="5"/>
    </row>
    <row r="84" spans="2:8" x14ac:dyDescent="0.2">
      <c r="B84" s="5"/>
      <c r="C84" s="5"/>
      <c r="D84" s="5"/>
      <c r="E84" s="5"/>
      <c r="F84" s="5"/>
      <c r="G84" s="5"/>
      <c r="H84" s="5"/>
    </row>
    <row r="85" spans="2:8" x14ac:dyDescent="0.2">
      <c r="B85" s="8" t="s">
        <v>55</v>
      </c>
      <c r="C85" s="8"/>
      <c r="D85" s="8">
        <f>D73+D82</f>
        <v>318560</v>
      </c>
      <c r="E85" s="8"/>
      <c r="F85" s="8"/>
      <c r="G85" s="8">
        <f>G73+G82</f>
        <v>554540</v>
      </c>
      <c r="H85" s="20">
        <f>H73+H77</f>
        <v>3254.0749999999998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nbaar xmlns="eac3eda4-e0c8-4238-8a3d-3a564a656a5b">Ja</Openbaar>
    <cea5db426e5447899e7e96a140ca8638 xmlns="eac3eda4-e0c8-4238-8a3d-3a564a656a5b">
      <Terms xmlns="http://schemas.microsoft.com/office/infopath/2007/PartnerControls">
        <TermInfo xmlns="http://schemas.microsoft.com/office/infopath/2007/PartnerControls">
          <TermName xmlns="http://schemas.microsoft.com/office/infopath/2007/PartnerControls">3274 RD</TermName>
          <TermId xmlns="http://schemas.microsoft.com/office/infopath/2007/PartnerControls">00128a07-559b-452b-9d0c-bd64977379fb</TermId>
        </TermInfo>
      </Terms>
    </cea5db426e5447899e7e96a140ca8638>
    <TaxCatchAll xmlns="eac3eda4-e0c8-4238-8a3d-3a564a656a5b">
      <Value>1</Value>
    </TaxCatchAll>
    <DocumentTypeTaxHTField0 xmlns="81e32a9f-03bc-42ce-8c2d-adbd1ad6e734">
      <Terms xmlns="http://schemas.microsoft.com/office/infopath/2007/PartnerControls"/>
    </DocumentTypeTaxHTField0>
    <cdb59a71a1094b24a26993ddb98fc8ea xmlns="eac3eda4-e0c8-4238-8a3d-3a564a656a5b">
      <Terms xmlns="http://schemas.microsoft.com/office/infopath/2007/PartnerControls"/>
    </cdb59a71a1094b24a26993ddb98fc8ea>
  </documentManagement>
</p:properties>
</file>

<file path=customXml/item2.xml><?xml version="1.0" encoding="utf-8"?>
<?mso-contentType ?>
<SharedContentType xmlns="Microsoft.SharePoint.Taxonomy.ContentTypeSync" SourceId="f85d4054-6d0c-4709-aaf5-95c0f58b49e4" ContentTypeId="0x010100602DEDF8A0574399BC4EFA2117317D3A0009CAA48EB4307A4D9AFF3C56DC12CE63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602DEDF8A0574399BC4EFA2117317D3A0009CAA48EB4307A4D9AFF3C56DC12CE630100BEC76DF5E259B342B43AA7A0F71DCC95" ma:contentTypeVersion="1" ma:contentTypeDescription="" ma:contentTypeScope="" ma:versionID="ce03b326f31961536fec2ee9d7ed7dd9">
  <xsd:schema xmlns:xsd="http://www.w3.org/2001/XMLSchema" xmlns:xs="http://www.w3.org/2001/XMLSchema" xmlns:p="http://schemas.microsoft.com/office/2006/metadata/properties" xmlns:ns2="eac3eda4-e0c8-4238-8a3d-3a564a656a5b" xmlns:ns3="81e32a9f-03bc-42ce-8c2d-adbd1ad6e734" targetNamespace="http://schemas.microsoft.com/office/2006/metadata/properties" ma:root="true" ma:fieldsID="6f5831235ef8c5d8172b947e41a80671" ns2:_="" ns3:_="">
    <xsd:import namespace="eac3eda4-e0c8-4238-8a3d-3a564a656a5b"/>
    <xsd:import namespace="81e32a9f-03bc-42ce-8c2d-adbd1ad6e734"/>
    <xsd:element name="properties">
      <xsd:complexType>
        <xsd:sequence>
          <xsd:element name="documentManagement">
            <xsd:complexType>
              <xsd:all>
                <xsd:element ref="ns3:DocumentTypeTaxHTField0" minOccurs="0"/>
                <xsd:element ref="ns2:TaxCatchAll" minOccurs="0"/>
                <xsd:element ref="ns2:TaxCatchAllLabel" minOccurs="0"/>
                <xsd:element ref="ns2:cdb59a71a1094b24a26993ddb98fc8ea" minOccurs="0"/>
                <xsd:element ref="ns2:cea5db426e5447899e7e96a140ca8638" minOccurs="0"/>
                <xsd:element ref="ns2:Openba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3eda4-e0c8-4238-8a3d-3a564a656a5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CatchAll" ma:hidden="true" ma:list="{5c95e881-7329-4f18-88c0-39cdff139941}" ma:internalName="TaxCatchAll" ma:showField="CatchAllData" ma:web="aaf1147f-39c5-40af-84f6-6a6bab1a68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CatchAllLabel" ma:hidden="true" ma:list="{5c95e881-7329-4f18-88c0-39cdff139941}" ma:internalName="TaxCatchAllLabel" ma:readOnly="true" ma:showField="CatchAllDataLabel" ma:web="aaf1147f-39c5-40af-84f6-6a6bab1a68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db59a71a1094b24a26993ddb98fc8ea" ma:index="12" nillable="true" ma:taxonomy="true" ma:internalName="cdb59a71a1094b24a26993ddb98fc8ea" ma:taxonomyFieldName="Categorie" ma:displayName="Categorie" ma:default="" ma:fieldId="{cdb59a71-a109-4b24-a269-93ddb98fc8ea}" ma:taxonomyMulti="true" ma:sspId="f85d4054-6d0c-4709-aaf5-95c0f58b49e4" ma:termSetId="c830cb3e-a482-4986-85c0-877d1abaeb87" ma:anchorId="7a4173d8-f921-477c-b642-b57b55bf866a" ma:open="false" ma:isKeyword="false">
      <xsd:complexType>
        <xsd:sequence>
          <xsd:element ref="pc:Terms" minOccurs="0" maxOccurs="1"/>
        </xsd:sequence>
      </xsd:complexType>
    </xsd:element>
    <xsd:element name="cea5db426e5447899e7e96a140ca8638" ma:index="14" nillable="true" ma:taxonomy="true" ma:internalName="cea5db426e5447899e7e96a140ca8638" ma:taxonomyFieldName="Project" ma:displayName="Project" ma:default="" ma:fieldId="{cea5db42-6e54-4789-9e7e-96a140ca8638}" ma:sspId="f85d4054-6d0c-4709-aaf5-95c0f58b49e4" ma:termSetId="5da36c40-790a-4b7c-8107-b23518bc25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nbaar" ma:index="16" nillable="true" ma:displayName="Openbaar" ma:format="Dropdown" ma:internalName="Openbaar">
      <xsd:simpleType>
        <xsd:restriction base="dms:Choice">
          <xsd:enumeration value="Nee"/>
          <xsd:enumeration value="J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e32a9f-03bc-42ce-8c2d-adbd1ad6e734" elementFormDefault="qualified">
    <xsd:import namespace="http://schemas.microsoft.com/office/2006/documentManagement/types"/>
    <xsd:import namespace="http://schemas.microsoft.com/office/infopath/2007/PartnerControls"/>
    <xsd:element name="DocumentTypeTaxHTField0" ma:index="9" nillable="true" ma:taxonomy="true" ma:internalName="DocumentTypeTaxHTField0" ma:taxonomyFieldName="DocumentType" ma:displayName="Document type" ma:indexed="true" ma:readOnly="false" ma:default="" ma:fieldId="{7806aed2-60cb-427e-808c-462caec3541b}" ma:sspId="f85d4054-6d0c-4709-aaf5-95c0f58b49e4" ma:termSetId="c830cb3e-a482-4986-85c0-877d1abaeb87" ma:anchorId="493a3a5e-4483-4858-b165-fd9e80d4fac9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F01AA9-3316-41DB-B32D-86E131C4990A}">
  <ds:schemaRefs>
    <ds:schemaRef ds:uri="http://purl.org/dc/dcmitype/"/>
    <ds:schemaRef ds:uri="eac3eda4-e0c8-4238-8a3d-3a564a656a5b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81e32a9f-03bc-42ce-8c2d-adbd1ad6e73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E416E28-8E94-4968-AA5E-5F81860B73F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0379E70A-E794-48F1-8CD1-91EC7058B0CF}"/>
</file>

<file path=customXml/itemProps4.xml><?xml version="1.0" encoding="utf-8"?>
<ds:datastoreItem xmlns:ds="http://schemas.openxmlformats.org/officeDocument/2006/customXml" ds:itemID="{53A06FBD-6D30-4BCC-B0CC-F6590C13A3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>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Bijlage startdocument Feyenoord City programma</dc:title>
  <dc:creator>Max Scherer</dc:creator>
  <cp:lastModifiedBy>Geert Draaijers</cp:lastModifiedBy>
  <dcterms:created xsi:type="dcterms:W3CDTF">2017-11-27T13:41:32Z</dcterms:created>
  <dcterms:modified xsi:type="dcterms:W3CDTF">2017-12-21T10:34:35Z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0x010100602DEDF8A0574399BC4EFA2117317D3A0009CAA48EB4307A4D9AFF3C56DC12CE630100BEC76DF5E259B342B43AA7A0F71DCC95</vt:lpwstr>
  </property>
  <property fmtid="{D5CDD505-2E9C-101B-9397-08002B2CF9AE}" pid="3" name="TaskField">
    <vt:lpwstr>Advisering</vt:lpwstr>
  </property>
  <property fmtid="{D5CDD505-2E9C-101B-9397-08002B2CF9AE}" pid="4" name="ProcesDescription">
    <vt:lpwstr>MER procedure</vt:lpwstr>
  </property>
  <property fmtid="{D5CDD505-2E9C-101B-9397-08002B2CF9AE}" pid="5" name="Waardering">
    <vt:lpwstr>Bewaren</vt:lpwstr>
  </property>
  <property fmtid="{D5CDD505-2E9C-101B-9397-08002B2CF9AE}" pid="6" name="Conductor">
    <vt:lpwstr>DMR</vt:lpwstr>
  </property>
  <property fmtid="{D5CDD505-2E9C-101B-9397-08002B2CF9AE}" pid="7" name="Domain">
    <vt:lpwstr>Account en Omgeving-</vt:lpwstr>
  </property>
  <property fmtid="{D5CDD505-2E9C-101B-9397-08002B2CF9AE}" pid="8" name="Project">
    <vt:lpwstr>1;#3274 RD|00128a07-559b-452b-9d0c-bd64977379fb</vt:lpwstr>
  </property>
  <property fmtid="{D5CDD505-2E9C-101B-9397-08002B2CF9AE}" pid="9" name="Categorie">
    <vt:lpwstr/>
  </property>
  <property fmtid="{D5CDD505-2E9C-101B-9397-08002B2CF9AE}" pid="10" name="DocumentType">
    <vt:lpwstr/>
  </property>
</Properties>
</file>